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775" windowHeight="12165" activeTab="1"/>
  </bookViews>
  <sheets>
    <sheet name="审定签署表" sheetId="5" r:id="rId1"/>
    <sheet name="审查汇总对比表" sheetId="8" r:id="rId2"/>
    <sheet name="Sheet1" sheetId="7" r:id="rId3"/>
  </sheets>
  <definedNames>
    <definedName name="_xlnm.Print_Area" localSheetId="1">审查汇总对比表!$A$1:$G$7</definedName>
    <definedName name="QQ">EVALUATE(SUBSTITUTE(#REF!,"x","*"))</definedName>
    <definedName name="HTML_Header" hidden="1">"现金流量表（全部投资）"</definedName>
  </definedNames>
  <calcPr calcId="191029" iterate="1" iterateCount="101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<sst xmlns="http://schemas.openxmlformats.org/spreadsheetml/2006/main" count="30" uniqueCount="30">
  <si>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项目预算审核签署表</t>
  </si>
  <si>
    <t>工程名称</t>
  </si>
  <si>
    <t>工程地址</t>
  </si>
  <si>
    <t xml:space="preserve">海南师范大学 </t>
  </si>
  <si>
    <t xml:space="preserve">委托单位 </t>
  </si>
  <si>
    <t>建设单位</t>
  </si>
  <si>
    <t>委托合同编号</t>
  </si>
  <si>
    <t>审定日期</t>
  </si>
  <si>
    <t>报审预算金额（元）</t>
  </si>
  <si>
    <t>调整金额（+、-）(元）</t>
  </si>
  <si>
    <t>审定预算金额（元）</t>
  </si>
  <si>
    <t>大写</t>
  </si>
  <si>
    <t>小写</t>
  </si>
  <si>
    <t>委托单位意见</t>
  </si>
  <si>
    <t xml:space="preserve"> 审查单位意见</t>
  </si>
  <si>
    <t>（预审-表1）</t>
  </si>
  <si>
    <t>预算审核汇总对比表</t>
  </si>
  <si>
    <t>工程名称：海南师范大学美术学院改造工程</t>
  </si>
  <si>
    <t>单位：元   第1页  共1页</t>
  </si>
  <si>
    <t>序号</t>
  </si>
  <si>
    <t>单项工程名称</t>
  </si>
  <si>
    <t>报审预算金额
（元）</t>
  </si>
  <si>
    <t>审核预算金额
（元）</t>
  </si>
  <si>
    <t>核增（减）
（元）</t>
  </si>
  <si>
    <t>核增（减）比例</t>
  </si>
  <si>
    <t>备注</t>
  </si>
  <si>
    <t>一</t>
  </si>
  <si>
    <t>海南师范大学美术学院改造工程</t>
  </si>
  <si>
    <t>改造工程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</si>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</sst>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_);_(&quot;$&quot;* \(#,##0\);_(&quot;$&quot;* &quot;-&quot;_);_(@_)"/>
    <numFmt numFmtId="177" formatCode="0.000000"/>
    <numFmt numFmtId="178" formatCode="_(&quot;$&quot;* #,##0.00_);_(&quot;$&quot;* \(#,##0.00\);_(&quot;$&quot;* &quot;-&quot;??_);_(@_)"/>
    <numFmt numFmtId="179" formatCode="0.0000000"/>
    <numFmt numFmtId="180" formatCode="\¥#,##0.00;[Red]\¥\-#,##0.00"/>
    <numFmt numFmtId="181" formatCode="0.00000000"/>
    <numFmt numFmtId="182" formatCode="0.00_ "/>
    <numFmt numFmtId="183" formatCode="[DBNum2][$RMB]General;[Red][DBNum2][$RMB]General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2"/>
      <name val="宋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Arial"/>
      <charset val="134"/>
    </font>
    <font>
      <sz val="11"/>
      <color indexed="20"/>
      <name val="宋体"/>
      <charset val="134"/>
    </font>
    <font>
      <b/>
      <sz val="10"/>
      <name val="MS Sans Serif"/>
      <charset val="134"/>
    </font>
    <font>
      <sz val="11"/>
      <color indexed="17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i/>
      <sz val="16"/>
      <name val="Helv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color indexed="8"/>
      <name val="华文楷体"/>
      <charset val="134"/>
    </font>
    <font>
      <sz val="11"/>
      <name val="蹈框"/>
      <charset val="134"/>
    </font>
    <font>
      <sz val="12"/>
      <name val="바탕체"/>
      <charset val="134"/>
    </font>
    <font>
      <sz val="9"/>
      <color theme="1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33" borderId="1" applyNumberFormat="0" applyBorder="0" applyAlignment="0" applyProtection="0"/>
    <xf numFmtId="0" fontId="30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>
      <alignment vertical="center"/>
    </xf>
    <xf numFmtId="10" fontId="1" fillId="0" borderId="0" applyFont="0" applyFill="0" applyBorder="0" applyAlignment="0" applyProtection="0"/>
    <xf numFmtId="0" fontId="33" fillId="0" borderId="0"/>
    <xf numFmtId="0" fontId="32" fillId="35" borderId="0" applyNumberFormat="0" applyBorder="0" applyAlignment="0" applyProtection="0">
      <alignment vertical="center"/>
    </xf>
    <xf numFmtId="0" fontId="34" fillId="0" borderId="0"/>
    <xf numFmtId="177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9" fillId="36" borderId="0" applyNumberFormat="0" applyBorder="0" applyAlignment="0" applyProtection="0"/>
    <xf numFmtId="0" fontId="35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6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1" fillId="0" borderId="0"/>
    <xf numFmtId="0" fontId="1" fillId="0" borderId="0">
      <alignment vertical="center"/>
    </xf>
    <xf numFmtId="0" fontId="37" fillId="0" borderId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3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/>
    <xf numFmtId="0" fontId="4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8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82" fontId="1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82" fontId="7" fillId="0" borderId="1" xfId="0" applyNumberFormat="1" applyFont="1" applyBorder="1" applyAlignment="1">
      <alignment horizontal="center" vertical="center" wrapText="1"/>
    </xf>
    <xf numFmtId="10" fontId="8" fillId="0" borderId="1" xfId="3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31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82" fontId="1" fillId="0" borderId="1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left" vertical="center"/>
    </xf>
    <xf numFmtId="182" fontId="1" fillId="0" borderId="4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31" fontId="1" fillId="0" borderId="12" xfId="0" applyNumberFormat="1" applyFont="1" applyFill="1" applyBorder="1" applyAlignment="1">
      <alignment horizontal="right" vertical="center" wrapText="1"/>
    </xf>
  </cellXfs>
  <cellStyles count="10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Input [yellow]" xfId="49"/>
    <cellStyle name="差_核增减表" xfId="50"/>
    <cellStyle name="Currency [0]_353HHC" xfId="51"/>
    <cellStyle name="RowLevel_0" xfId="52"/>
    <cellStyle name="好_预算评算汇总表-1#截污主管" xfId="53"/>
    <cellStyle name="Percent [2]" xfId="54"/>
    <cellStyle name="Normal_0105第二套审计报表定稿" xfId="55"/>
    <cellStyle name="好_汇总表-陵水污水处理厂Ⅳ标" xfId="56"/>
    <cellStyle name="??" xfId="57"/>
    <cellStyle name="烹拳 [0]_97MBO" xfId="58"/>
    <cellStyle name="ColLevel_0" xfId="59"/>
    <cellStyle name="Comma [0]_laroux" xfId="60"/>
    <cellStyle name="Comma_laroux" xfId="61"/>
    <cellStyle name="Currency_353HHC" xfId="62"/>
    <cellStyle name="Grey" xfId="63"/>
    <cellStyle name="Normal - Style1" xfId="64"/>
    <cellStyle name="差_Book1" xfId="65"/>
    <cellStyle name="差_工程预算评审汇总表《新88》（统一格式）" xfId="66"/>
    <cellStyle name="差_汇总表（食堂、厕所、化粪池）" xfId="67"/>
    <cellStyle name="差_汇总表-陵水污水处理厂Ⅳ标" xfId="68"/>
    <cellStyle name="差_结算审核汇总表(本号镇五一苗村至五一电站公路)" xfId="69"/>
    <cellStyle name="差_思源学校教工宿舍工程汇总表（增加项目）" xfId="70"/>
    <cellStyle name="样式 1" xfId="71"/>
    <cellStyle name="差_预算评算汇总表-1#截污主管" xfId="72"/>
    <cellStyle name="差_预算评算汇总表-2#截污主管" xfId="73"/>
    <cellStyle name="差_预算评算汇总表-沿堤" xfId="74"/>
    <cellStyle name="常规 2" xfId="75"/>
    <cellStyle name="常规 3" xfId="76"/>
    <cellStyle name="常规 4" xfId="77"/>
    <cellStyle name="常规_汇总表1.4" xfId="78"/>
    <cellStyle name="常规_评审汇总表1" xfId="79"/>
    <cellStyle name="好_Book1" xfId="80"/>
    <cellStyle name="好_工程预算评审汇总表《新88》（统一格式）" xfId="81"/>
    <cellStyle name="好_核增减表" xfId="82"/>
    <cellStyle name="好_汇总表（食堂、厕所、化粪池）" xfId="83"/>
    <cellStyle name="好_结算审核汇总表(本号镇五一苗村至五一电站公路)" xfId="84"/>
    <cellStyle name="好_思源学校教工宿舍工程汇总表（增加项目）" xfId="85"/>
    <cellStyle name="好_预算评算汇总表-2#截污主管" xfId="86"/>
    <cellStyle name="好_预算评算汇总表-沿堤" xfId="87"/>
    <cellStyle name="霓付 [0]_97MBO" xfId="88"/>
    <cellStyle name="霓付_97MBO" xfId="89"/>
    <cellStyle name="烹拳_97MBO" xfId="90"/>
    <cellStyle name="普通_ 白土" xfId="91"/>
    <cellStyle name="千分位[0]_ 白土" xfId="92"/>
    <cellStyle name="千分位_ 白土" xfId="93"/>
    <cellStyle name="千位[0]_laroux" xfId="94"/>
    <cellStyle name="千位_laroux" xfId="95"/>
    <cellStyle name="钎霖_laroux" xfId="96"/>
    <cellStyle name="콤마 [0]_BOILER-CO1" xfId="97"/>
    <cellStyle name="콤마_BOILER-CO1" xfId="98"/>
    <cellStyle name="통화 [0]_BOILER-CO1" xfId="99"/>
    <cellStyle name="통화_BOILER-CO1" xfId="100"/>
    <cellStyle name="표준_0N-HANDLING " xfId="101"/>
    <cellStyle name="Normal" xfId="102"/>
    <cellStyle name="常规_Sheet1" xfId="103"/>
    <cellStyle name="常规_总表" xfId="104"/>
    <cellStyle name="常规 31" xfId="105"/>
    <cellStyle name="常规_02概算书格式" xfId="106"/>
    <cellStyle name="常规 2 2_甲子镇（预算总表）2017.4.19" xfId="107"/>
    <cellStyle name="常规_4汇总表" xfId="108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4"/>
  <sheetViews>
    <sheetView view="pageBreakPreview" zoomScaleNormal="100" workbookViewId="0">
      <selection activeCell="I7" sqref="I7"/>
    </sheetView>
  </sheetViews>
  <sheetFormatPr defaultColWidth="9" defaultRowHeight="35.25" customHeight="1" outlineLevelCol="5"/>
  <cols>
    <col min="1" max="1" width="28.875" style="1" customWidth="1"/>
    <col min="2" max="2" width="12.5" style="1" customWidth="1"/>
    <col min="3" max="3" width="23.125" style="1" customWidth="1"/>
    <col min="4" max="4" width="21.375" style="1" customWidth="1"/>
    <col min="5" max="5" width="7.625" style="1" customWidth="1"/>
    <col min="6" max="6" width="34.625" style="1" customWidth="1"/>
    <col min="7" max="16384" width="9" style="1"/>
  </cols>
  <sheetData>
    <row r="1" ht="19.5" customHeight="1"/>
    <row r="2" ht="28" customHeight="1" spans="1:6">
      <c r="A2" s="26" t="s">
        <v>0</v>
      </c>
      <c r="B2" s="26"/>
      <c r="C2" s="26"/>
      <c r="D2" s="26"/>
      <c r="E2" s="26"/>
      <c r="F2" s="26"/>
    </row>
    <row r="3" ht="12" customHeight="1" spans="1:6">
      <c r="A3" s="27"/>
      <c r="B3" s="27"/>
      <c r="C3" s="27"/>
      <c r="D3" s="27"/>
      <c r="E3" s="27"/>
      <c r="F3" s="27"/>
    </row>
    <row r="4" ht="46" customHeight="1" spans="1:6">
      <c r="A4" s="28" t="s">
        <v>1</v>
      </c>
      <c r="B4" s="29" t="str">
        <f>审查汇总对比表!B5</f>
        <v>海南师范大学美术学院改造工程</v>
      </c>
      <c r="C4" s="30"/>
      <c r="D4" s="28" t="s">
        <v>2</v>
      </c>
      <c r="E4" s="29" t="s">
        <v>3</v>
      </c>
      <c r="F4" s="30"/>
    </row>
    <row r="5" ht="40" customHeight="1" spans="1:6">
      <c r="A5" s="28" t="s">
        <v>4</v>
      </c>
      <c r="B5" s="29"/>
      <c r="C5" s="30"/>
      <c r="D5" s="28" t="s">
        <v>5</v>
      </c>
      <c r="E5" s="29"/>
      <c r="F5" s="30"/>
    </row>
    <row r="6" ht="40" customHeight="1" spans="1:6">
      <c r="A6" s="28" t="s">
        <v>6</v>
      </c>
      <c r="B6" s="28"/>
      <c r="C6" s="28"/>
      <c r="D6" s="28" t="s">
        <v>7</v>
      </c>
      <c r="E6" s="31">
        <v>45941</v>
      </c>
      <c r="F6" s="32"/>
    </row>
    <row r="7" ht="40" customHeight="1" spans="1:6">
      <c r="A7" s="28" t="s">
        <v>8</v>
      </c>
      <c r="B7" s="33">
        <f>审查汇总对比表!C7</f>
        <v>286032.34</v>
      </c>
      <c r="C7" s="33"/>
      <c r="D7" s="28" t="s">
        <v>9</v>
      </c>
      <c r="E7" s="33">
        <f>审查汇总对比表!E7</f>
        <v>-48489.08</v>
      </c>
      <c r="F7" s="33"/>
    </row>
    <row r="8" ht="40" customHeight="1" spans="1:6">
      <c r="A8" s="34" t="s">
        <v>10</v>
      </c>
      <c r="B8" s="34" t="s">
        <v>11</v>
      </c>
      <c r="C8" s="35">
        <f>F8</f>
        <v>237543.26</v>
      </c>
      <c r="D8" s="35"/>
      <c r="E8" s="34" t="s">
        <v>12</v>
      </c>
      <c r="F8" s="36">
        <f>审查汇总对比表!D7</f>
        <v>237543.26</v>
      </c>
    </row>
    <row r="9" customHeight="1" spans="1:6">
      <c r="A9" s="37"/>
      <c r="B9" s="38"/>
      <c r="C9" s="5"/>
      <c r="D9" s="37"/>
      <c r="E9" s="39"/>
      <c r="F9" s="40"/>
    </row>
    <row r="10" customHeight="1" spans="1:6">
      <c r="A10" s="41" t="s">
        <v>13</v>
      </c>
      <c r="B10" s="27"/>
      <c r="C10" s="6"/>
      <c r="D10" s="41" t="s">
        <v>14</v>
      </c>
      <c r="E10" s="42"/>
      <c r="F10" s="43"/>
    </row>
    <row r="11" customHeight="1" spans="1:6">
      <c r="A11" s="41"/>
      <c r="B11" s="6"/>
      <c r="C11" s="6"/>
      <c r="D11" s="41"/>
      <c r="E11" s="6"/>
      <c r="F11" s="44"/>
    </row>
    <row r="12" ht="31" customHeight="1" spans="1:6">
      <c r="A12" s="41"/>
      <c r="D12" s="41"/>
      <c r="E12" s="6"/>
      <c r="F12" s="44"/>
    </row>
    <row r="13" ht="14.25" customHeight="1" spans="1:6">
      <c r="A13" s="45"/>
      <c r="B13" s="46"/>
      <c r="C13" s="46"/>
      <c r="D13" s="45"/>
      <c r="E13" s="46"/>
      <c r="F13" s="47"/>
    </row>
    <row r="14" ht="17.25" customHeight="1" spans="1:6">
      <c r="A14" s="48"/>
      <c r="B14" s="49"/>
      <c r="C14" s="50"/>
      <c r="D14" s="48"/>
      <c r="E14" s="49"/>
      <c r="F14" s="51"/>
    </row>
  </sheetData>
  <mergeCells count="12">
    <mergeCell ref="A2:F2"/>
    <mergeCell ref="B4:C4"/>
    <mergeCell ref="E4:F4"/>
    <mergeCell ref="B5:C5"/>
    <mergeCell ref="E5:F5"/>
    <mergeCell ref="B6:C6"/>
    <mergeCell ref="E6:F6"/>
    <mergeCell ref="B7:C7"/>
    <mergeCell ref="E7:F7"/>
    <mergeCell ref="C8:D8"/>
    <mergeCell ref="E9:F9"/>
    <mergeCell ref="E10:F10"/>
  </mergeCells>
  <printOptions horizontalCentered="1"/>
  <pageMargins left="0.393055555555556" right="0.393055555555556" top="0.782638888888889" bottom="0.271527777777778" header="0.310416666666667" footer="0.310416666666667"/>
  <pageSetup paperSize="9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7"/>
  <sheetViews>
    <sheetView tabSelected="1" view="pageBreakPreview" zoomScale="85" zoomScaleNormal="85" topLeftCell="A2" workbookViewId="0">
      <selection activeCell="D6" sqref="D6"/>
    </sheetView>
  </sheetViews>
  <sheetFormatPr defaultColWidth="9" defaultRowHeight="24.75" customHeight="1" outlineLevelRow="6" outlineLevelCol="7"/>
  <cols>
    <col min="1" max="1" width="4.99166666666667" style="1" customWidth="1"/>
    <col min="2" max="2" width="25.4416666666667" style="1" customWidth="1"/>
    <col min="3" max="3" width="17.6416666666667" style="3" customWidth="1"/>
    <col min="4" max="4" width="20.2833333333333" style="3" customWidth="1"/>
    <col min="5" max="5" width="13.3833333333333" style="4" customWidth="1"/>
    <col min="6" max="6" width="11.7583333333333" style="4" customWidth="1"/>
    <col min="7" max="7" width="19.7" style="5" customWidth="1"/>
    <col min="8" max="8" width="12.625" style="1"/>
    <col min="9" max="9" width="9" style="1"/>
    <col min="10" max="10" width="9.25833333333333" style="1"/>
    <col min="11" max="16384" width="9" style="1"/>
  </cols>
  <sheetData>
    <row r="1" ht="37" customHeight="1" spans="1:2">
      <c r="A1" s="6" t="s">
        <v>15</v>
      </c>
      <c r="B1" s="6"/>
    </row>
    <row r="2" ht="49.5" customHeight="1" spans="1:7">
      <c r="A2" s="7" t="s">
        <v>16</v>
      </c>
      <c r="B2" s="7"/>
      <c r="C2" s="8"/>
      <c r="D2" s="8"/>
      <c r="E2" s="8"/>
      <c r="F2" s="8"/>
      <c r="G2" s="9"/>
    </row>
    <row r="3" s="1" customFormat="1" ht="59" customHeight="1" spans="1:7">
      <c r="A3" s="10" t="s">
        <v>17</v>
      </c>
      <c r="B3" s="10"/>
      <c r="C3" s="10"/>
      <c r="D3" s="10"/>
      <c r="E3" s="11" t="s">
        <v>18</v>
      </c>
      <c r="F3" s="11"/>
      <c r="G3" s="11"/>
    </row>
    <row r="4" s="1" customFormat="1" ht="82" customHeight="1" spans="1:7">
      <c r="A4" s="12" t="s">
        <v>19</v>
      </c>
      <c r="B4" s="12" t="s">
        <v>20</v>
      </c>
      <c r="C4" s="13" t="s">
        <v>21</v>
      </c>
      <c r="D4" s="13" t="s">
        <v>22</v>
      </c>
      <c r="E4" s="13" t="s">
        <v>23</v>
      </c>
      <c r="F4" s="13" t="s">
        <v>24</v>
      </c>
      <c r="G4" s="14" t="s">
        <v>25</v>
      </c>
    </row>
    <row r="5" s="2" customFormat="1" ht="47" customHeight="1" spans="1:8">
      <c r="A5" s="15" t="s">
        <v>26</v>
      </c>
      <c r="B5" s="16" t="s">
        <v>27</v>
      </c>
      <c r="C5" s="17">
        <f>SUM(C6:C6)</f>
        <v>286032.34</v>
      </c>
      <c r="D5" s="17">
        <f>SUM(D6:D6)</f>
        <v>237543.26</v>
      </c>
      <c r="E5" s="17">
        <f>D5-C5</f>
        <v>-48489.08</v>
      </c>
      <c r="F5" s="18">
        <f>E5/C5</f>
        <v>-0.169523068615248</v>
      </c>
      <c r="G5" s="19"/>
      <c r="H5" s="20"/>
    </row>
    <row r="6" s="2" customFormat="1" ht="49" customHeight="1" spans="1:8">
      <c r="A6" s="21">
        <v>1</v>
      </c>
      <c r="B6" s="21" t="s">
        <v>28</v>
      </c>
      <c r="C6" s="13">
        <v>286032.34</v>
      </c>
      <c r="D6" s="13">
        <v>237543.26</v>
      </c>
      <c r="E6" s="22">
        <f>D6-C6</f>
        <v>-48489.08</v>
      </c>
      <c r="F6" s="23">
        <f>E6/C6</f>
        <v>-0.169523068615248</v>
      </c>
      <c r="G6" s="21"/>
      <c r="H6" s="20"/>
    </row>
    <row r="7" s="2" customFormat="1" ht="40" customHeight="1" spans="1:7">
      <c r="A7" s="24" t="s">
        <v>29</v>
      </c>
      <c r="B7" s="24"/>
      <c r="C7" s="17">
        <f>C5</f>
        <v>286032.34</v>
      </c>
      <c r="D7" s="17">
        <f>D5</f>
        <v>237543.26</v>
      </c>
      <c r="E7" s="17">
        <f>D7-C7</f>
        <v>-48489.08</v>
      </c>
      <c r="F7" s="18">
        <f>E7/C7</f>
        <v>-0.169523068615248</v>
      </c>
      <c r="G7" s="25"/>
    </row>
  </sheetData>
  <mergeCells count="5">
    <mergeCell ref="A1:B1"/>
    <mergeCell ref="A2:G2"/>
    <mergeCell ref="A3:D3"/>
    <mergeCell ref="E3:G3"/>
    <mergeCell ref="A7:B7"/>
  </mergeCells>
  <printOptions horizontalCentered="1"/>
  <pageMargins left="0.55" right="0.35" top="0.79" bottom="0.79" header="0.51" footer="0.51"/>
  <pageSetup paperSize="9" scale="80" orientation="portrait" horizontalDpi="600" verticalDpi="1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7" sqref="A7:B7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审定签署表</vt:lpstr>
      <vt:lpstr>审查汇总对比表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黄泽中</cp:lastModifiedBy>
  <dcterms:created xsi:type="dcterms:W3CDTF">2017-03-24T08:55:00Z</dcterms:created>
  <cp:lastPrinted>2017-08-11T07:54:00Z</cp:lastPrinted>
  <dcterms:modified xsi:type="dcterms:W3CDTF">2025-10-11T14:26:49Z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28F2D9BC9B834F6CB54E16D6DFF6A94B</vt:lpwstr>
  </property>
</Properties>
</file>